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gpw-my.sharepoint.com/personal/mariusz_tomaszewski_fgpw_pl/Documents/1. Projekty FGPW/Projekty dofinansowane/Aktywizacja 4.0 - Projekt ROPS/Materiały informacyjno-edukacyjne/Materiały na stronę/Materiały dla OzN - gotowe/Niezbędnik kandydata 4.0/"/>
    </mc:Choice>
  </mc:AlternateContent>
  <xr:revisionPtr revIDLastSave="44" documentId="11_899A100FFCCBD122C80D590734477C0AE6CC4579" xr6:coauthVersionLast="47" xr6:coauthVersionMax="47" xr10:uidLastSave="{0A640037-D821-0E45-B1AE-6B0ACF2D2CA7}"/>
  <bookViews>
    <workbookView xWindow="42780" yWindow="600" windowWidth="29220" windowHeight="23860" xr2:uid="{00000000-000D-0000-FFFF-FFFF00000000}"/>
  </bookViews>
  <sheets>
    <sheet name="Kalkulator" sheetId="2" r:id="rId1"/>
    <sheet name="Dan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3" i="2" s="1"/>
  <c r="C8" i="2"/>
  <c r="C11" i="2" l="1"/>
  <c r="C12" i="2"/>
</calcChain>
</file>

<file path=xl/sharedStrings.xml><?xml version="1.0" encoding="utf-8"?>
<sst xmlns="http://schemas.openxmlformats.org/spreadsheetml/2006/main" count="18" uniqueCount="17">
  <si>
    <t>Stopień</t>
  </si>
  <si>
    <t>Podstawa</t>
  </si>
  <si>
    <t>Specjalne</t>
  </si>
  <si>
    <t>Znaczny</t>
  </si>
  <si>
    <t>Umiarkowany</t>
  </si>
  <si>
    <t>Lekki</t>
  </si>
  <si>
    <t>Kalkulator Korzyści Zatrudnienia OzN (2026)</t>
  </si>
  <si>
    <t>Wynagrodzenie Brutto (zł):</t>
  </si>
  <si>
    <t>Stopień Niepełnosprawności:</t>
  </si>
  <si>
    <t>Schorzenie Specjalne (Tak/Nie):</t>
  </si>
  <si>
    <t>Nie</t>
  </si>
  <si>
    <t>Całkowity Koszt Pracodawcy (est.):</t>
  </si>
  <si>
    <t>Miesięczne Dofinansowanie PFRON:</t>
  </si>
  <si>
    <t>Rzeczywisty Koszt dla Firmy:</t>
  </si>
  <si>
    <t>Miesięczna Oszczędność:</t>
  </si>
  <si>
    <t>Roczna Oszczędność (x12):</t>
  </si>
  <si>
    <t>Uwaga: Wyliczenia szacunkowe dla roku 2026. Koszt pracodawcy przyjęto jako 120,48% brutto. Stawki PFRON mogą ulec zmianie.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</si>
</sst>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4D79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right"/>
    </xf>
    <xf numFmtId="164" fontId="0" fillId="4" borderId="1" xfId="0" applyNumberFormat="1" applyFill="1" applyBorder="1"/>
    <xf numFmtId="0" fontId="0" fillId="4" borderId="1" xfId="0" applyFill="1" applyBorder="1"/>
    <xf numFmtId="0" fontId="0" fillId="5" borderId="0" xfId="0" applyFill="1"/>
    <xf numFmtId="164" fontId="1" fillId="6" borderId="1" xfId="0" applyNumberFormat="1" applyFont="1" applyFill="1" applyBorder="1"/>
    <xf numFmtId="164" fontId="3" fillId="7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11545</xdr:colOff>
      <xdr:row>17</xdr:row>
      <xdr:rowOff>45451</xdr:rowOff>
    </xdr:from>
    <xdr:to>
      <xdr:col>2</xdr:col>
      <xdr:colOff>1570182</xdr:colOff>
      <xdr:row>20</xdr:row>
      <xdr:rowOff>137236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5F78EB-3360-8EE6-90C8-E04DC892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3358996"/>
          <a:ext cx="4277591" cy="66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C16"/>
  <sheetViews>
    <sheetView tabSelected="1" zoomScale="220" zoomScaleNormal="220" workbookViewId="0">
      <selection activeCell="F20" sqref="F20"/>
    </sheetView>
  </sheetViews>
  <sheetFormatPr baseColWidth="10" defaultColWidth="8.83203125" defaultRowHeight="15" x14ac:dyDescent="0.2"/>
  <cols>
    <col min="1" max="1" width="5.6640625" customWidth="1"/>
    <col min="2" max="2" width="35.6640625" customWidth="1"/>
    <col min="3" max="3" width="20.6640625" customWidth="1"/>
  </cols>
  <sheetData>
    <row r="2" spans="2:3" ht="19" x14ac:dyDescent="0.2">
      <c r="B2" s="8" t="s">
        <v>6</v>
      </c>
      <c r="C2" s="8"/>
    </row>
    <row r="4" spans="2:3" x14ac:dyDescent="0.2">
      <c r="B4" s="2" t="s">
        <v>7</v>
      </c>
      <c r="C4" s="3">
        <v>4806</v>
      </c>
    </row>
    <row r="5" spans="2:3" x14ac:dyDescent="0.2">
      <c r="B5" s="2" t="s">
        <v>8</v>
      </c>
      <c r="C5" s="4" t="s">
        <v>4</v>
      </c>
    </row>
    <row r="6" spans="2:3" x14ac:dyDescent="0.2">
      <c r="B6" s="2" t="s">
        <v>9</v>
      </c>
      <c r="C6" s="4" t="s">
        <v>10</v>
      </c>
    </row>
    <row r="7" spans="2:3" x14ac:dyDescent="0.2">
      <c r="B7" s="5"/>
    </row>
    <row r="8" spans="2:3" x14ac:dyDescent="0.2">
      <c r="B8" s="2" t="s">
        <v>11</v>
      </c>
      <c r="C8" s="6">
        <f>C4*1.2048</f>
        <v>5790.2688000000007</v>
      </c>
    </row>
    <row r="9" spans="2:3" x14ac:dyDescent="0.2">
      <c r="B9" s="2" t="s">
        <v>12</v>
      </c>
      <c r="C9" s="6">
        <f>VLOOKUP(C5, Dane!A:C, 2, FALSE) + IF(C6="Tak", VLOOKUP(C5, Dane!A:C, 3, FALSE), 0)</f>
        <v>1550</v>
      </c>
    </row>
    <row r="11" spans="2:3" ht="16" x14ac:dyDescent="0.2">
      <c r="B11" s="2" t="s">
        <v>13</v>
      </c>
      <c r="C11" s="7">
        <f>C8-C9</f>
        <v>4240.2688000000007</v>
      </c>
    </row>
    <row r="12" spans="2:3" x14ac:dyDescent="0.2">
      <c r="B12" s="2" t="s">
        <v>14</v>
      </c>
      <c r="C12" s="6">
        <f>C9</f>
        <v>1550</v>
      </c>
    </row>
    <row r="13" spans="2:3" ht="16" x14ac:dyDescent="0.2">
      <c r="B13" s="2" t="s">
        <v>15</v>
      </c>
      <c r="C13" s="7">
        <f>C9*12</f>
        <v>18600</v>
      </c>
    </row>
    <row r="15" spans="2:3" x14ac:dyDescent="0.2">
      <c r="B15" s="9" t="s">
        <v>16</v>
      </c>
      <c r="C15" s="9"/>
    </row>
    <row r="16" spans="2:3" x14ac:dyDescent="0.2">
      <c r="B16" s="9"/>
      <c r="C16" s="9"/>
    </row>
  </sheetData>
  <mergeCells count="2">
    <mergeCell ref="B2:C2"/>
    <mergeCell ref="B15:C16"/>
  </mergeCells>
  <dataValidations count="2">
    <dataValidation type="list" allowBlank="1" showInputMessage="1" showErrorMessage="1" sqref="C5" xr:uid="{00000000-0002-0000-0100-000000000000}">
      <formula1>"Znaczny,Umiarkowany,Lekki"</formula1>
    </dataValidation>
    <dataValidation type="list" allowBlank="1" showInputMessage="1" showErrorMessage="1" sqref="C6" xr:uid="{00000000-0002-0000-0100-000001000000}">
      <formula1>"Tak,Nie"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4"/>
  <sheetViews>
    <sheetView zoomScale="230" zoomScaleNormal="230" workbookViewId="0">
      <selection activeCell="F54" sqref="F54"/>
    </sheetView>
  </sheetViews>
  <sheetFormatPr baseColWidth="10" defaultColWidth="8.83203125" defaultRowHeight="15" x14ac:dyDescent="0.2"/>
  <cols>
    <col min="1" max="1" width="13.1640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>
        <v>2760</v>
      </c>
      <c r="C2">
        <v>1380</v>
      </c>
    </row>
    <row r="3" spans="1:3" x14ac:dyDescent="0.2">
      <c r="A3" t="s">
        <v>4</v>
      </c>
      <c r="B3">
        <v>1550</v>
      </c>
      <c r="C3">
        <v>1035</v>
      </c>
    </row>
    <row r="4" spans="1:3" x14ac:dyDescent="0.2">
      <c r="A4" t="s">
        <v>5</v>
      </c>
      <c r="B4">
        <v>575</v>
      </c>
      <c r="C4">
        <v>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Mariusz Tomaszewski</cp:lastModifiedBy>
  <dcterms:created xsi:type="dcterms:W3CDTF">2026-02-04T06:56:39Z</dcterms:created>
  <dcterms:modified xsi:type="dcterms:W3CDTF">2026-02-04T07:38:20Z</dcterms:modified>
</cp:coreProperties>
</file>